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6150" tabRatio="644" activeTab="0"/>
  </bookViews>
  <sheets>
    <sheet name="Datos Amp" sheetId="1" r:id="rId1"/>
    <sheet name="Res Amp" sheetId="2" r:id="rId2"/>
    <sheet name="Datos masa" sheetId="3" r:id="rId3"/>
    <sheet name="Res Masa" sheetId="4" r:id="rId4"/>
    <sheet name="Datos long" sheetId="5" r:id="rId5"/>
    <sheet name="Res Long" sheetId="6" r:id="rId6"/>
    <sheet name="Graf L-T" sheetId="7" r:id="rId7"/>
  </sheets>
  <definedNames/>
  <calcPr fullCalcOnLoad="1"/>
</workbook>
</file>

<file path=xl/sharedStrings.xml><?xml version="1.0" encoding="utf-8"?>
<sst xmlns="http://schemas.openxmlformats.org/spreadsheetml/2006/main" count="114" uniqueCount="13">
  <si>
    <t>Nº oscil.</t>
  </si>
  <si>
    <t>DATOS</t>
  </si>
  <si>
    <t>t (s)</t>
  </si>
  <si>
    <t>l (m)</t>
  </si>
  <si>
    <t>Media</t>
  </si>
  <si>
    <t>T (1 oscil)</t>
  </si>
  <si>
    <t>Error</t>
  </si>
  <si>
    <t>Masa (kg)</t>
  </si>
  <si>
    <t>Long (m)</t>
  </si>
  <si>
    <t>m (kg)</t>
  </si>
  <si>
    <t>Longitud (m)</t>
  </si>
  <si>
    <t>Periodo (s)</t>
  </si>
  <si>
    <t>A (m)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</si>
</sst>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6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0"/>
    </font>
    <font>
      <b/>
      <sz val="10"/>
      <color indexed="30"/>
      <name val="Arial"/>
      <family val="0"/>
    </font>
    <font>
      <b/>
      <sz val="10"/>
      <color indexed="4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7.25"/>
      <color indexed="8"/>
      <name val="Arial"/>
      <family val="0"/>
    </font>
    <font>
      <b/>
      <sz val="9.5"/>
      <color indexed="8"/>
      <name val="Arial"/>
      <family val="0"/>
    </font>
    <font>
      <sz val="9.5"/>
      <color indexed="8"/>
      <name val="Arial"/>
      <family val="0"/>
    </font>
    <font>
      <sz val="11"/>
      <color indexed="10"/>
      <name val="Arial"/>
      <family val="0"/>
    </font>
    <font>
      <vertAlign val="superscript"/>
      <sz val="11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164" fontId="0" fillId="34" borderId="10" xfId="0" applyNumberFormat="1" applyFill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Fill="1" applyBorder="1" applyAlignment="1">
      <alignment/>
    </xf>
    <xf numFmtId="164" fontId="0" fillId="35" borderId="10" xfId="0" applyNumberFormat="1" applyFill="1" applyBorder="1" applyAlignment="1" applyProtection="1">
      <alignment horizontal="center" vertical="center"/>
      <protection locked="0"/>
    </xf>
    <xf numFmtId="1" fontId="0" fillId="35" borderId="10" xfId="0" applyNumberForma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164" fontId="0" fillId="35" borderId="10" xfId="0" applyNumberFormat="1" applyFill="1" applyBorder="1" applyAlignment="1" applyProtection="1">
      <alignment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vertical="center"/>
    </xf>
    <xf numFmtId="164" fontId="0" fillId="34" borderId="10" xfId="0" applyNumberFormat="1" applyFill="1" applyBorder="1" applyAlignment="1">
      <alignment vertical="center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 applyProtection="1">
      <alignment horizontal="center" vertical="center"/>
      <protection locked="0"/>
    </xf>
    <xf numFmtId="164" fontId="0" fillId="35" borderId="11" xfId="0" applyNumberFormat="1" applyFill="1" applyBorder="1" applyAlignment="1" applyProtection="1">
      <alignment horizontal="center" vertical="center"/>
      <protection locked="0"/>
    </xf>
    <xf numFmtId="164" fontId="0" fillId="0" borderId="12" xfId="0" applyNumberFormat="1" applyBorder="1" applyAlignment="1" applyProtection="1">
      <alignment horizontal="center" vertical="center"/>
      <protection locked="0"/>
    </xf>
    <xf numFmtId="164" fontId="0" fillId="0" borderId="13" xfId="0" applyNumberFormat="1" applyBorder="1" applyAlignment="1" applyProtection="1">
      <alignment horizontal="center" vertical="center"/>
      <protection locked="0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164" fontId="0" fillId="35" borderId="10" xfId="0" applyNumberFormat="1" applyFill="1" applyBorder="1" applyAlignment="1" applyProtection="1">
      <alignment horizontal="center" vertical="center"/>
      <protection locked="0"/>
    </xf>
    <xf numFmtId="164" fontId="0" fillId="0" borderId="12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35" borderId="12" xfId="0" applyNumberFormat="1" applyFill="1" applyBorder="1" applyAlignment="1" applyProtection="1">
      <alignment horizontal="center" vertical="center"/>
      <protection locked="0"/>
    </xf>
    <xf numFmtId="164" fontId="0" fillId="35" borderId="13" xfId="0" applyNumberForma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Periodo y longitud</a:t>
            </a:r>
          </a:p>
        </c:rich>
      </c:tx>
      <c:layout>
        <c:manualLayout>
          <c:xMode val="factor"/>
          <c:yMode val="factor"/>
          <c:x val="0.05225"/>
          <c:y val="0.0445"/>
        </c:manualLayout>
      </c:layout>
      <c:spPr>
        <a:solidFill>
          <a:srgbClr val="CCCCFF"/>
        </a:solidFill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225"/>
          <c:y val="0.029"/>
          <c:w val="0.879"/>
          <c:h val="0.9315"/>
        </c:manualLayout>
      </c:layout>
      <c:scatterChart>
        <c:scatterStyle val="lineMarker"/>
        <c:varyColors val="0"/>
        <c:ser>
          <c:idx val="0"/>
          <c:order val="0"/>
          <c:tx>
            <c:v>Longitud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3366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25400">
                  <a:solidFill>
                    <a:srgbClr val="FF0000"/>
                  </a:solidFill>
                </a:ln>
              </c:spPr>
            </c:trendlineLbl>
          </c:trendline>
          <c:xVal>
            <c:strRef>
              <c:f>'Res Long'!$C$8:$M$8</c:f>
              <c:strCache>
                <c:ptCount val="11"/>
                <c:pt idx="0">
                  <c:v>0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</c:strCache>
            </c:strRef>
          </c:xVal>
          <c:yVal>
            <c:numRef>
              <c:f>'Res Long'!$C$7:$M$7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22301045"/>
        <c:axId val="66491678"/>
      </c:scatterChart>
      <c:valAx>
        <c:axId val="22301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Periodo (s)</a:t>
                </a:r>
              </a:p>
            </c:rich>
          </c:tx>
          <c:layout>
            <c:manualLayout>
              <c:xMode val="factor"/>
              <c:yMode val="factor"/>
              <c:x val="0.005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91678"/>
        <c:crosses val="autoZero"/>
        <c:crossBetween val="midCat"/>
        <c:dispUnits/>
      </c:valAx>
      <c:valAx>
        <c:axId val="66491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Longitud (m)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01045"/>
        <c:crossesAt val="0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66675</xdr:rowOff>
    </xdr:from>
    <xdr:to>
      <xdr:col>10</xdr:col>
      <xdr:colOff>561975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43100" y="66675"/>
          <a:ext cx="3057525" cy="33337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Amplitud de un péndulo y periodo</a:t>
          </a:r>
        </a:p>
      </xdr:txBody>
    </xdr:sp>
    <xdr:clientData/>
  </xdr:twoCellAnchor>
  <xdr:twoCellAnchor>
    <xdr:from>
      <xdr:col>5</xdr:col>
      <xdr:colOff>9525</xdr:colOff>
      <xdr:row>5</xdr:row>
      <xdr:rowOff>76200</xdr:rowOff>
    </xdr:from>
    <xdr:to>
      <xdr:col>9</xdr:col>
      <xdr:colOff>0</xdr:colOff>
      <xdr:row>7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71725" y="885825"/>
          <a:ext cx="1885950" cy="276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360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¿Activar calculadora? (S)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2</xdr:row>
      <xdr:rowOff>19050</xdr:rowOff>
    </xdr:from>
    <xdr:to>
      <xdr:col>7</xdr:col>
      <xdr:colOff>200025</xdr:colOff>
      <xdr:row>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90900" y="647700"/>
          <a:ext cx="2143125" cy="33337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Tabla resumen de resultados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5</xdr:row>
      <xdr:rowOff>104775</xdr:rowOff>
    </xdr:from>
    <xdr:to>
      <xdr:col>8</xdr:col>
      <xdr:colOff>533400</xdr:colOff>
      <xdr:row>7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52675" y="914400"/>
          <a:ext cx="1905000" cy="276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36000" rIns="90000" bIns="468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¿Activar calculadora? (S)</a:t>
          </a:r>
        </a:p>
      </xdr:txBody>
    </xdr:sp>
    <xdr:clientData/>
  </xdr:twoCellAnchor>
  <xdr:twoCellAnchor>
    <xdr:from>
      <xdr:col>5</xdr:col>
      <xdr:colOff>542925</xdr:colOff>
      <xdr:row>0</xdr:row>
      <xdr:rowOff>38100</xdr:rowOff>
    </xdr:from>
    <xdr:to>
      <xdr:col>11</xdr:col>
      <xdr:colOff>0</xdr:colOff>
      <xdr:row>2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14650" y="38100"/>
          <a:ext cx="2143125" cy="33337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Masa de un péndulo y periodo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2</xdr:row>
      <xdr:rowOff>104775</xdr:rowOff>
    </xdr:from>
    <xdr:to>
      <xdr:col>6</xdr:col>
      <xdr:colOff>228600</xdr:colOff>
      <xdr:row>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57450" y="857250"/>
          <a:ext cx="2028825" cy="3524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Tabla resumen de resultados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</xdr:row>
      <xdr:rowOff>95250</xdr:rowOff>
    </xdr:from>
    <xdr:to>
      <xdr:col>8</xdr:col>
      <xdr:colOff>552450</xdr:colOff>
      <xdr:row>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286000" y="904875"/>
          <a:ext cx="1733550" cy="276225"/>
        </a:xfrm>
        <a:prstGeom prst="rect">
          <a:avLst/>
        </a:prstGeom>
        <a:solidFill>
          <a:srgbClr val="C0C0C0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0000" tIns="36000" rIns="90000" bIns="468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¿Activar calculadora? (S)</a:t>
          </a:r>
        </a:p>
      </xdr:txBody>
    </xdr:sp>
    <xdr:clientData/>
  </xdr:twoCellAnchor>
  <xdr:twoCellAnchor>
    <xdr:from>
      <xdr:col>5</xdr:col>
      <xdr:colOff>390525</xdr:colOff>
      <xdr:row>1</xdr:row>
      <xdr:rowOff>0</xdr:rowOff>
    </xdr:from>
    <xdr:to>
      <xdr:col>11</xdr:col>
      <xdr:colOff>447675</xdr:colOff>
      <xdr:row>2</xdr:row>
      <xdr:rowOff>133350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647950" y="161925"/>
          <a:ext cx="2466975" cy="29527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36000" rIns="90000" bIns="4680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Longitud de un péndulo y periodo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2</xdr:row>
      <xdr:rowOff>0</xdr:rowOff>
    </xdr:from>
    <xdr:to>
      <xdr:col>8</xdr:col>
      <xdr:colOff>219075</xdr:colOff>
      <xdr:row>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14600" y="752475"/>
          <a:ext cx="1962150" cy="3524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Tabla resumen de resultados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0.50075</cdr:x>
      <cdr:y>0.49975</cdr:y>
    </cdr:from>
    <cdr:to>
      <cdr:x>0.582</cdr:x>
      <cdr:y>0.581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048000" y="1857375"/>
          <a:ext cx="4953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5</xdr:row>
      <xdr:rowOff>66675</xdr:rowOff>
    </xdr:from>
    <xdr:to>
      <xdr:col>9</xdr:col>
      <xdr:colOff>676275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1428750" y="876300"/>
        <a:ext cx="61055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O20"/>
  <sheetViews>
    <sheetView showGridLines="0" showRowColHeaders="0" tabSelected="1" zoomScalePageLayoutView="0" workbookViewId="0" topLeftCell="A1">
      <selection activeCell="B13" sqref="B13:B17"/>
    </sheetView>
  </sheetViews>
  <sheetFormatPr defaultColWidth="11.421875" defaultRowHeight="12.75"/>
  <cols>
    <col min="1" max="1" width="7.00390625" style="0" customWidth="1"/>
    <col min="2" max="3" width="8.57421875" style="0" customWidth="1"/>
    <col min="4" max="4" width="2.7109375" style="0" customWidth="1"/>
    <col min="5" max="6" width="8.57421875" style="0" customWidth="1"/>
    <col min="7" max="7" width="2.7109375" style="0" customWidth="1"/>
    <col min="8" max="9" width="8.57421875" style="0" customWidth="1"/>
    <col min="10" max="10" width="2.7109375" style="0" customWidth="1"/>
    <col min="11" max="12" width="8.57421875" style="0" customWidth="1"/>
    <col min="13" max="13" width="2.7109375" style="0" customWidth="1"/>
    <col min="14" max="15" width="8.57421875" style="0" customWidth="1"/>
  </cols>
  <sheetData>
    <row r="5" ht="12.75">
      <c r="F5" s="16" t="str">
        <f>IF($K$7="","Para ver los cálculos activa la calculadora introduciendo S en la casilla correspondiente"," ")</f>
        <v>Para ver los cálculos activa la calculadora introduciendo S en la casilla correspondiente</v>
      </c>
    </row>
    <row r="6" spans="2:11" ht="12.75">
      <c r="B6" s="23" t="s">
        <v>1</v>
      </c>
      <c r="C6" s="24"/>
      <c r="K6" s="4"/>
    </row>
    <row r="7" spans="2:11" ht="12.75">
      <c r="B7" s="1" t="s">
        <v>8</v>
      </c>
      <c r="C7" s="10"/>
      <c r="K7" s="8"/>
    </row>
    <row r="8" spans="2:6" ht="12.75">
      <c r="B8" s="1" t="s">
        <v>0</v>
      </c>
      <c r="C8" s="7"/>
      <c r="F8" s="5"/>
    </row>
    <row r="10" ht="12.75">
      <c r="B10" s="18" t="str">
        <f>IF($C$8="","Sin relllenar el campo correspondiente al número de oscilaciones no es posible realizar los cálculos"," ")</f>
        <v>Sin relllenar el campo correspondiente al número de oscilaciones no es posible realizar los cálculos</v>
      </c>
    </row>
    <row r="12" spans="2:15" ht="12.75">
      <c r="B12" s="19" t="s">
        <v>12</v>
      </c>
      <c r="C12" s="2" t="s">
        <v>2</v>
      </c>
      <c r="E12" s="19" t="s">
        <v>12</v>
      </c>
      <c r="F12" s="2" t="s">
        <v>2</v>
      </c>
      <c r="H12" s="19" t="s">
        <v>12</v>
      </c>
      <c r="I12" s="2" t="s">
        <v>2</v>
      </c>
      <c r="K12" s="19" t="s">
        <v>12</v>
      </c>
      <c r="L12" s="2" t="s">
        <v>2</v>
      </c>
      <c r="N12" s="19" t="s">
        <v>12</v>
      </c>
      <c r="O12" s="2" t="s">
        <v>2</v>
      </c>
    </row>
    <row r="13" spans="2:15" ht="12.75">
      <c r="B13" s="20"/>
      <c r="C13" s="9"/>
      <c r="E13" s="20"/>
      <c r="F13" s="9"/>
      <c r="H13" s="20"/>
      <c r="I13" s="9"/>
      <c r="K13" s="20"/>
      <c r="L13" s="9"/>
      <c r="N13" s="20"/>
      <c r="O13" s="9"/>
    </row>
    <row r="14" spans="2:15" ht="12.75">
      <c r="B14" s="21"/>
      <c r="C14" s="9"/>
      <c r="E14" s="21"/>
      <c r="F14" s="9"/>
      <c r="H14" s="21"/>
      <c r="I14" s="9"/>
      <c r="K14" s="21"/>
      <c r="L14" s="9"/>
      <c r="N14" s="21"/>
      <c r="O14" s="9"/>
    </row>
    <row r="15" spans="2:15" ht="12.75">
      <c r="B15" s="21"/>
      <c r="C15" s="9"/>
      <c r="E15" s="21"/>
      <c r="F15" s="9"/>
      <c r="H15" s="21"/>
      <c r="I15" s="9"/>
      <c r="K15" s="21"/>
      <c r="L15" s="9"/>
      <c r="N15" s="21"/>
      <c r="O15" s="9"/>
    </row>
    <row r="16" spans="2:15" ht="12.75">
      <c r="B16" s="21"/>
      <c r="C16" s="9"/>
      <c r="E16" s="21"/>
      <c r="F16" s="9"/>
      <c r="H16" s="21"/>
      <c r="I16" s="9"/>
      <c r="K16" s="21"/>
      <c r="L16" s="9"/>
      <c r="N16" s="21"/>
      <c r="O16" s="9"/>
    </row>
    <row r="17" spans="2:15" ht="12.75">
      <c r="B17" s="22"/>
      <c r="C17" s="9"/>
      <c r="E17" s="22"/>
      <c r="F17" s="9"/>
      <c r="H17" s="22"/>
      <c r="I17" s="9"/>
      <c r="K17" s="22"/>
      <c r="L17" s="9"/>
      <c r="N17" s="22"/>
      <c r="O17" s="9"/>
    </row>
    <row r="18" spans="2:15" ht="12.75">
      <c r="B18" s="1" t="s">
        <v>4</v>
      </c>
      <c r="C18" s="3" t="str">
        <f>IF($K$7&lt;&gt;"s"," ",AVERAGE(C13:C17))</f>
        <v> </v>
      </c>
      <c r="E18" s="1" t="s">
        <v>4</v>
      </c>
      <c r="F18" s="3" t="str">
        <f>IF($K$7&lt;&gt;"s"," ",AVERAGE(F13:F17))</f>
        <v> </v>
      </c>
      <c r="H18" s="1" t="s">
        <v>4</v>
      </c>
      <c r="I18" s="3" t="str">
        <f>IF($K$7&lt;&gt;"s"," ",AVERAGE(I13:I17))</f>
        <v> </v>
      </c>
      <c r="K18" s="1" t="s">
        <v>4</v>
      </c>
      <c r="L18" s="3" t="str">
        <f>IF($K$7&lt;&gt;"s"," ",AVERAGE(L13:L17))</f>
        <v> </v>
      </c>
      <c r="N18" s="1" t="s">
        <v>4</v>
      </c>
      <c r="O18" s="3" t="str">
        <f>IF($K$7&lt;&gt;"s"," ",AVERAGE(O13:O17))</f>
        <v> </v>
      </c>
    </row>
    <row r="19" spans="2:15" ht="12.75">
      <c r="B19" s="1" t="s">
        <v>5</v>
      </c>
      <c r="C19" s="3" t="str">
        <f>IF($K$7&lt;&gt;"s"," ",C18/$C$8)</f>
        <v> </v>
      </c>
      <c r="E19" s="1" t="s">
        <v>5</v>
      </c>
      <c r="F19" s="3" t="str">
        <f>IF($K$7&lt;&gt;"s"," ",F18/$C$8)</f>
        <v> </v>
      </c>
      <c r="H19" s="1" t="s">
        <v>5</v>
      </c>
      <c r="I19" s="3" t="str">
        <f>IF($K$7&lt;&gt;"s"," ",I18/$C$8)</f>
        <v> </v>
      </c>
      <c r="K19" s="1" t="s">
        <v>5</v>
      </c>
      <c r="L19" s="3" t="str">
        <f>IF($K$7&lt;&gt;"s"," ",L18/$C$8)</f>
        <v> </v>
      </c>
      <c r="N19" s="1" t="s">
        <v>5</v>
      </c>
      <c r="O19" s="3" t="str">
        <f>IF($K$7&lt;&gt;"s"," ",O18/$C$8)</f>
        <v> </v>
      </c>
    </row>
    <row r="20" spans="2:15" ht="12.75">
      <c r="B20" s="1" t="s">
        <v>6</v>
      </c>
      <c r="C20" s="3">
        <f>IF($K$7&lt;&gt;"s","",((((C13-C18)^2+(C14-C18)^2+(C15-C18)^2+(C16-C18)^2+(C17-C18)^2)/20)^0.5)/$C$8)</f>
      </c>
      <c r="E20" s="1" t="s">
        <v>6</v>
      </c>
      <c r="F20" s="3">
        <f>IF($K$7&lt;&gt;"s","",((((F13-F18)^2+(F14-F18)^2+(F15-F18)^2+(F16-F18)^2+(F17-F18)^2)/20)^0.5)/$C$8)</f>
      </c>
      <c r="H20" s="1" t="s">
        <v>6</v>
      </c>
      <c r="I20" s="3">
        <f>IF($K$7&lt;&gt;"s","",((((I13-I18)^2+(I14-I18)^2+(I15-I18)^2+(I16-I18)^2+(I17-I18)^2)/20)^0.5)/$C$8)</f>
      </c>
      <c r="K20" s="1" t="s">
        <v>6</v>
      </c>
      <c r="L20" s="3">
        <f>IF($K$7&lt;&gt;"s","",((((L13-L18)^2+(L14-L18)^2+(L15-L18)^2+(L16-L18)^2+(L17-L18)^2)/20)^0.5)/$C$8)</f>
      </c>
      <c r="N20" s="1" t="s">
        <v>6</v>
      </c>
      <c r="O20" s="3">
        <f>IF($K$7&lt;&gt;"s","",((((O13-O18)^2+(O14-O18)^2+(O15-O18)^2+(O16-O18)^2+(O17-O18)^2)/20)^0.5)/$C$8)</f>
      </c>
    </row>
  </sheetData>
  <sheetProtection password="DDF7" sheet="1" objects="1" scenarios="1" selectLockedCells="1"/>
  <mergeCells count="6">
    <mergeCell ref="K13:K17"/>
    <mergeCell ref="N13:N17"/>
    <mergeCell ref="B6:C6"/>
    <mergeCell ref="B13:B17"/>
    <mergeCell ref="E13:E17"/>
    <mergeCell ref="H13:H17"/>
  </mergeCells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H8"/>
  <sheetViews>
    <sheetView showGridLines="0" showRowColHeaders="0" zoomScalePageLayoutView="0" workbookViewId="0" topLeftCell="A1">
      <selection activeCell="I21" sqref="I21"/>
    </sheetView>
  </sheetViews>
  <sheetFormatPr defaultColWidth="11.421875" defaultRowHeight="12.75"/>
  <sheetData>
    <row r="1" ht="36.75" customHeight="1"/>
    <row r="7" spans="2:8" ht="19.5" customHeight="1">
      <c r="B7" s="2" t="str">
        <f>'Datos Amp'!B12</f>
        <v>A (m)</v>
      </c>
      <c r="C7" s="12">
        <v>0</v>
      </c>
      <c r="D7" s="12">
        <f>'Datos Amp'!B13</f>
        <v>0</v>
      </c>
      <c r="E7" s="12">
        <f>'Datos Amp'!E13</f>
        <v>0</v>
      </c>
      <c r="F7" s="12">
        <f>'Datos Amp'!H13</f>
        <v>0</v>
      </c>
      <c r="G7" s="12">
        <f>'Datos Amp'!K13</f>
        <v>0</v>
      </c>
      <c r="H7" s="12">
        <f>'Datos Amp'!N13</f>
        <v>0</v>
      </c>
    </row>
    <row r="8" spans="2:8" ht="19.5" customHeight="1">
      <c r="B8" s="2" t="s">
        <v>11</v>
      </c>
      <c r="C8" s="12">
        <v>0</v>
      </c>
      <c r="D8" s="12" t="str">
        <f>'Datos Amp'!C19</f>
        <v> </v>
      </c>
      <c r="E8" s="12" t="str">
        <f>'Datos Amp'!F19</f>
        <v> </v>
      </c>
      <c r="F8" s="12" t="str">
        <f>'Datos Amp'!I19</f>
        <v> </v>
      </c>
      <c r="G8" s="12" t="str">
        <f>'Datos Amp'!L19</f>
        <v> </v>
      </c>
      <c r="H8" s="12" t="str">
        <f>'Datos Amp'!O19</f>
        <v> </v>
      </c>
    </row>
  </sheetData>
  <sheetProtection password="DDF7" sheet="1" objects="1" scenarios="1" selectLockedCells="1"/>
  <printOptions/>
  <pageMargins left="0.75" right="0.75" top="1" bottom="1" header="0" footer="0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O20"/>
  <sheetViews>
    <sheetView showGridLines="0" showRowColHeaders="0" zoomScalePageLayoutView="0" workbookViewId="0" topLeftCell="A1">
      <selection activeCell="C7" sqref="C7"/>
    </sheetView>
  </sheetViews>
  <sheetFormatPr defaultColWidth="11.421875" defaultRowHeight="12.75"/>
  <cols>
    <col min="1" max="1" width="7.00390625" style="0" customWidth="1"/>
    <col min="2" max="2" width="8.7109375" style="0" customWidth="1"/>
    <col min="3" max="3" width="8.57421875" style="0" customWidth="1"/>
    <col min="4" max="4" width="2.7109375" style="0" customWidth="1"/>
    <col min="5" max="6" width="8.57421875" style="0" customWidth="1"/>
    <col min="7" max="7" width="3.140625" style="0" customWidth="1"/>
    <col min="8" max="9" width="8.57421875" style="0" customWidth="1"/>
    <col min="10" max="10" width="2.8515625" style="0" customWidth="1"/>
    <col min="11" max="12" width="8.57421875" style="0" customWidth="1"/>
    <col min="13" max="13" width="2.421875" style="0" customWidth="1"/>
    <col min="14" max="15" width="8.57421875" style="0" customWidth="1"/>
  </cols>
  <sheetData>
    <row r="5" ht="12.75">
      <c r="F5" s="16" t="str">
        <f>IF($K$7="","Para ver los cálculos activa la calculadora introduciendo S en la casilla correspondiente"," ")</f>
        <v>Para ver los cálculos activa la calculadora introduciendo S en la casilla correspondiente</v>
      </c>
    </row>
    <row r="6" spans="2:11" ht="12.75">
      <c r="B6" s="23" t="s">
        <v>1</v>
      </c>
      <c r="C6" s="24"/>
      <c r="K6" s="4"/>
    </row>
    <row r="7" spans="2:11" ht="12.75">
      <c r="B7" s="1" t="s">
        <v>8</v>
      </c>
      <c r="C7" s="10"/>
      <c r="K7" s="8"/>
    </row>
    <row r="8" spans="2:6" ht="12.75">
      <c r="B8" s="1" t="s">
        <v>0</v>
      </c>
      <c r="C8" s="7"/>
      <c r="F8" s="5"/>
    </row>
    <row r="10" ht="12.75">
      <c r="B10" s="18" t="str">
        <f>IF($C$8="","Sin rellenar el campo correspondiente al número de oscilaciones no es posible realizar los cálculos"," ")</f>
        <v>Sin rellenar el campo correspondiente al número de oscilaciones no es posible realizar los cálculos</v>
      </c>
    </row>
    <row r="12" spans="2:15" ht="12.75">
      <c r="B12" s="2" t="s">
        <v>9</v>
      </c>
      <c r="C12" s="2" t="s">
        <v>2</v>
      </c>
      <c r="E12" s="2" t="s">
        <v>9</v>
      </c>
      <c r="F12" s="2" t="s">
        <v>2</v>
      </c>
      <c r="H12" s="2" t="s">
        <v>9</v>
      </c>
      <c r="I12" s="2" t="s">
        <v>2</v>
      </c>
      <c r="K12" s="2" t="s">
        <v>9</v>
      </c>
      <c r="L12" s="2" t="s">
        <v>2</v>
      </c>
      <c r="N12" s="2" t="s">
        <v>9</v>
      </c>
      <c r="O12" s="2" t="s">
        <v>2</v>
      </c>
    </row>
    <row r="13" spans="2:15" ht="12.75">
      <c r="B13" s="20"/>
      <c r="C13" s="9"/>
      <c r="E13" s="20"/>
      <c r="F13" s="9"/>
      <c r="H13" s="20"/>
      <c r="I13" s="9"/>
      <c r="K13" s="20"/>
      <c r="L13" s="9"/>
      <c r="N13" s="20"/>
      <c r="O13" s="9"/>
    </row>
    <row r="14" spans="2:15" ht="12.75">
      <c r="B14" s="21"/>
      <c r="C14" s="9"/>
      <c r="E14" s="21"/>
      <c r="F14" s="9"/>
      <c r="H14" s="21"/>
      <c r="I14" s="9"/>
      <c r="K14" s="21"/>
      <c r="L14" s="9"/>
      <c r="N14" s="21"/>
      <c r="O14" s="9"/>
    </row>
    <row r="15" spans="2:15" ht="12.75">
      <c r="B15" s="21"/>
      <c r="C15" s="9"/>
      <c r="E15" s="21"/>
      <c r="F15" s="9"/>
      <c r="H15" s="21"/>
      <c r="I15" s="9"/>
      <c r="K15" s="21"/>
      <c r="L15" s="9"/>
      <c r="N15" s="21"/>
      <c r="O15" s="9"/>
    </row>
    <row r="16" spans="2:15" ht="12.75">
      <c r="B16" s="21"/>
      <c r="C16" s="9"/>
      <c r="E16" s="21"/>
      <c r="F16" s="9"/>
      <c r="H16" s="21"/>
      <c r="I16" s="9"/>
      <c r="K16" s="21"/>
      <c r="L16" s="9"/>
      <c r="N16" s="21"/>
      <c r="O16" s="9"/>
    </row>
    <row r="17" spans="2:15" ht="12.75">
      <c r="B17" s="22"/>
      <c r="C17" s="9"/>
      <c r="E17" s="22"/>
      <c r="F17" s="9"/>
      <c r="H17" s="22"/>
      <c r="I17" s="9"/>
      <c r="K17" s="22"/>
      <c r="L17" s="9"/>
      <c r="N17" s="22"/>
      <c r="O17" s="9"/>
    </row>
    <row r="18" spans="2:15" ht="12.75">
      <c r="B18" s="1" t="s">
        <v>4</v>
      </c>
      <c r="C18" s="3" t="str">
        <f>IF($K$7&lt;&gt;"s"," ",AVERAGE(C13:C17))</f>
        <v> </v>
      </c>
      <c r="E18" s="1" t="s">
        <v>4</v>
      </c>
      <c r="F18" s="3" t="str">
        <f>IF($K$7&lt;&gt;"s"," ",AVERAGE(F13:F17))</f>
        <v> </v>
      </c>
      <c r="H18" s="1" t="s">
        <v>4</v>
      </c>
      <c r="I18" s="3" t="str">
        <f>IF($K$7&lt;&gt;"s"," ",AVERAGE(I13:I17))</f>
        <v> </v>
      </c>
      <c r="K18" s="1" t="s">
        <v>4</v>
      </c>
      <c r="L18" s="3" t="str">
        <f>IF($K$7&lt;&gt;"s"," ",AVERAGE(L13:L17))</f>
        <v> </v>
      </c>
      <c r="N18" s="1" t="s">
        <v>4</v>
      </c>
      <c r="O18" s="3" t="str">
        <f>IF($K$7&lt;&gt;"s"," ",AVERAGE(O13:O17))</f>
        <v> </v>
      </c>
    </row>
    <row r="19" spans="2:15" ht="12.75">
      <c r="B19" s="1" t="s">
        <v>5</v>
      </c>
      <c r="C19" s="3" t="str">
        <f>IF($K$7&lt;&gt;"s"," ",C18/$C$8)</f>
        <v> </v>
      </c>
      <c r="E19" s="1" t="s">
        <v>5</v>
      </c>
      <c r="F19" s="3" t="str">
        <f>IF($K$7&lt;&gt;"s"," ",F18/$C$8)</f>
        <v> </v>
      </c>
      <c r="H19" s="1" t="s">
        <v>5</v>
      </c>
      <c r="I19" s="3" t="str">
        <f>IF($K$7&lt;&gt;"s"," ",I18/$C$8)</f>
        <v> </v>
      </c>
      <c r="K19" s="1" t="s">
        <v>5</v>
      </c>
      <c r="L19" s="3" t="str">
        <f>IF($K$7&lt;&gt;"s"," ",L18/$C$8)</f>
        <v> </v>
      </c>
      <c r="N19" s="1" t="s">
        <v>5</v>
      </c>
      <c r="O19" s="3" t="str">
        <f>IF($K$7&lt;&gt;"s"," ",O18/$C$8)</f>
        <v> </v>
      </c>
    </row>
    <row r="20" spans="2:15" ht="12.75">
      <c r="B20" s="1" t="s">
        <v>6</v>
      </c>
      <c r="C20" s="3">
        <f>IF($K$7&lt;&gt;"s","",((((C13-C18)^2+(C14-C18)^2+(C15-C18)^2+(C16-C18)^2+(C17-C18)^2)/20)^0.5)/$C$8)</f>
      </c>
      <c r="E20" s="1" t="s">
        <v>6</v>
      </c>
      <c r="F20" s="3">
        <f>IF($K$7&lt;&gt;"s","",((((F13-F18)^2+(F14-F18)^2+(F15-F18)^2+(F16-F18)^2+(F17-F18)^2)/20)^0.5)/$C$8)</f>
      </c>
      <c r="H20" s="1" t="s">
        <v>6</v>
      </c>
      <c r="I20" s="3">
        <f>IF($K$7&lt;&gt;"s","",((((I13-I18)^2+(I14-I18)^2+(I15-I18)^2+(I16-I18)^2+(I17-I18)^2)/20)^0.5)/$C$8)</f>
      </c>
      <c r="K20" s="1" t="s">
        <v>6</v>
      </c>
      <c r="L20" s="3">
        <f>IF($K$7&lt;&gt;"s","",((((L13-L18)^2+(L14-L18)^2+(L15-L18)^2+(L16-L18)^2+(L17-L18)^2)/20)^0.5)/$C$8)</f>
      </c>
      <c r="N20" s="1" t="s">
        <v>6</v>
      </c>
      <c r="O20" s="3">
        <f>IF($K$7&lt;&gt;"s","",((((O13-O18)^2+(O14-O18)^2+(O15-O18)^2+(O16-O18)^2+(O17-O18)^2)/20)^0.5)/$C$8)</f>
      </c>
    </row>
  </sheetData>
  <sheetProtection password="DDF7" sheet="1" objects="1" scenarios="1" selectLockedCells="1"/>
  <mergeCells count="6">
    <mergeCell ref="K13:K17"/>
    <mergeCell ref="N13:N17"/>
    <mergeCell ref="B6:C6"/>
    <mergeCell ref="B13:B17"/>
    <mergeCell ref="E13:E17"/>
    <mergeCell ref="H13:H17"/>
  </mergeCells>
  <printOptions/>
  <pageMargins left="0.75" right="0.75" top="1" bottom="1" header="0" footer="0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H8"/>
  <sheetViews>
    <sheetView showGridLines="0" showRowColHeaders="0" zoomScalePageLayoutView="0" workbookViewId="0" topLeftCell="A1">
      <selection activeCell="H7" sqref="H7"/>
    </sheetView>
  </sheetViews>
  <sheetFormatPr defaultColWidth="11.421875" defaultRowHeight="12.75"/>
  <cols>
    <col min="1" max="1" width="21.57421875" style="0" customWidth="1"/>
    <col min="3" max="8" width="7.7109375" style="0" customWidth="1"/>
  </cols>
  <sheetData>
    <row r="1" ht="46.5" customHeight="1"/>
    <row r="7" spans="2:8" ht="20.25" customHeight="1">
      <c r="B7" s="2" t="s">
        <v>7</v>
      </c>
      <c r="C7" s="12">
        <v>0</v>
      </c>
      <c r="D7" s="12">
        <f>'Datos masa'!B13</f>
        <v>0</v>
      </c>
      <c r="E7" s="12">
        <f>'Datos masa'!E13</f>
        <v>0</v>
      </c>
      <c r="F7" s="12">
        <f>'Datos masa'!H13</f>
        <v>0</v>
      </c>
      <c r="G7" s="12">
        <f>'Datos masa'!K13</f>
        <v>0</v>
      </c>
      <c r="H7" s="12">
        <f>'Datos masa'!N13</f>
        <v>0</v>
      </c>
    </row>
    <row r="8" spans="2:8" ht="21.75" customHeight="1">
      <c r="B8" s="2" t="s">
        <v>11</v>
      </c>
      <c r="C8" s="12">
        <v>0</v>
      </c>
      <c r="D8" s="12" t="str">
        <f>'Datos masa'!C19</f>
        <v> </v>
      </c>
      <c r="E8" s="12" t="str">
        <f>'Datos masa'!F19</f>
        <v> </v>
      </c>
      <c r="F8" s="12" t="str">
        <f>'Datos masa'!I19</f>
        <v> </v>
      </c>
      <c r="G8" s="12" t="str">
        <f>'Datos masa'!L19</f>
        <v> </v>
      </c>
      <c r="H8" s="12" t="str">
        <f>'Datos masa'!O19</f>
        <v> </v>
      </c>
    </row>
  </sheetData>
  <sheetProtection password="DDF7" sheet="1" objects="1" scenarios="1" selectLockedCells="1"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O30"/>
  <sheetViews>
    <sheetView showGridLines="0" showRowColHeaders="0" zoomScalePageLayoutView="0" workbookViewId="0" topLeftCell="A2">
      <selection activeCell="B13" sqref="B13:B17"/>
    </sheetView>
  </sheetViews>
  <sheetFormatPr defaultColWidth="11.421875" defaultRowHeight="12.75"/>
  <cols>
    <col min="1" max="1" width="7.00390625" style="0" customWidth="1"/>
    <col min="2" max="3" width="8.57421875" style="0" customWidth="1"/>
    <col min="4" max="4" width="1.1484375" style="0" customWidth="1"/>
    <col min="5" max="6" width="8.57421875" style="0" customWidth="1"/>
    <col min="7" max="7" width="0.9921875" style="0" customWidth="1"/>
    <col min="8" max="9" width="8.57421875" style="0" customWidth="1"/>
    <col min="10" max="10" width="0.85546875" style="0" customWidth="1"/>
    <col min="11" max="12" width="8.57421875" style="0" customWidth="1"/>
    <col min="13" max="13" width="1.28515625" style="0" customWidth="1"/>
    <col min="14" max="15" width="8.57421875" style="0" customWidth="1"/>
    <col min="16" max="16" width="2.140625" style="0" customWidth="1"/>
    <col min="17" max="17" width="11.7109375" style="0" customWidth="1"/>
    <col min="18" max="28" width="6.7109375" style="0" customWidth="1"/>
  </cols>
  <sheetData>
    <row r="5" ht="12.75">
      <c r="F5" s="17" t="str">
        <f>IF($K$7="","Para ver los cálculos activa la calculadora introduciendo S en la casilla correspondiente"," ")</f>
        <v>Para ver los cálculos activa la calculadora introduciendo S en la casilla correspondiente</v>
      </c>
    </row>
    <row r="6" spans="2:11" ht="12.75">
      <c r="B6" s="23" t="s">
        <v>1</v>
      </c>
      <c r="C6" s="24"/>
      <c r="K6" s="4"/>
    </row>
    <row r="7" spans="2:11" ht="12.75">
      <c r="B7" s="1" t="s">
        <v>7</v>
      </c>
      <c r="C7" s="6"/>
      <c r="K7" s="8"/>
    </row>
    <row r="8" spans="2:6" ht="12.75">
      <c r="B8" s="1" t="s">
        <v>0</v>
      </c>
      <c r="C8" s="7"/>
      <c r="F8" s="5"/>
    </row>
    <row r="9" spans="2:6" ht="12.75">
      <c r="B9" s="15"/>
      <c r="C9" s="13"/>
      <c r="F9" s="5"/>
    </row>
    <row r="10" spans="2:3" ht="12.75">
      <c r="B10" s="14" t="str">
        <f>IF($C$8="","Sin rellenar el campo correspondiente al número de oscilaciones no se pueden efectuar los cálculos"," ")</f>
        <v>Sin rellenar el campo correspondiente al número de oscilaciones no se pueden efectuar los cálculos</v>
      </c>
      <c r="C10" s="14"/>
    </row>
    <row r="12" spans="2:15" ht="12.75">
      <c r="B12" s="2" t="s">
        <v>3</v>
      </c>
      <c r="C12" s="2" t="s">
        <v>2</v>
      </c>
      <c r="E12" s="2" t="s">
        <v>3</v>
      </c>
      <c r="F12" s="2" t="s">
        <v>2</v>
      </c>
      <c r="H12" s="2" t="s">
        <v>3</v>
      </c>
      <c r="I12" s="2" t="s">
        <v>2</v>
      </c>
      <c r="K12" s="2" t="s">
        <v>3</v>
      </c>
      <c r="L12" s="2" t="s">
        <v>2</v>
      </c>
      <c r="N12" s="2" t="s">
        <v>3</v>
      </c>
      <c r="O12" s="2" t="s">
        <v>2</v>
      </c>
    </row>
    <row r="13" spans="2:15" ht="12.75">
      <c r="B13" s="25"/>
      <c r="C13" s="9"/>
      <c r="E13" s="25"/>
      <c r="F13" s="9"/>
      <c r="H13" s="25"/>
      <c r="I13" s="9"/>
      <c r="K13" s="20"/>
      <c r="L13" s="9"/>
      <c r="N13" s="25"/>
      <c r="O13" s="9"/>
    </row>
    <row r="14" spans="2:15" ht="12.75">
      <c r="B14" s="25"/>
      <c r="C14" s="9"/>
      <c r="E14" s="25"/>
      <c r="F14" s="9"/>
      <c r="H14" s="25"/>
      <c r="I14" s="9"/>
      <c r="K14" s="28"/>
      <c r="L14" s="9"/>
      <c r="N14" s="25"/>
      <c r="O14" s="9"/>
    </row>
    <row r="15" spans="2:15" ht="12.75">
      <c r="B15" s="25"/>
      <c r="C15" s="9"/>
      <c r="E15" s="25"/>
      <c r="F15" s="9"/>
      <c r="H15" s="25"/>
      <c r="I15" s="9"/>
      <c r="K15" s="28"/>
      <c r="L15" s="9"/>
      <c r="N15" s="25"/>
      <c r="O15" s="9"/>
    </row>
    <row r="16" spans="2:15" ht="12.75">
      <c r="B16" s="25"/>
      <c r="C16" s="9"/>
      <c r="E16" s="25"/>
      <c r="F16" s="9"/>
      <c r="H16" s="25"/>
      <c r="I16" s="9"/>
      <c r="K16" s="28"/>
      <c r="L16" s="9"/>
      <c r="N16" s="25"/>
      <c r="O16" s="9"/>
    </row>
    <row r="17" spans="2:15" ht="12.75">
      <c r="B17" s="25"/>
      <c r="C17" s="9"/>
      <c r="E17" s="25"/>
      <c r="F17" s="9"/>
      <c r="H17" s="25"/>
      <c r="I17" s="9"/>
      <c r="K17" s="29"/>
      <c r="L17" s="9"/>
      <c r="N17" s="25"/>
      <c r="O17" s="9"/>
    </row>
    <row r="18" spans="2:15" ht="12.75">
      <c r="B18" s="1" t="s">
        <v>4</v>
      </c>
      <c r="C18" s="3" t="str">
        <f>IF($K$7&lt;&gt;"s"," ",AVERAGE(C13:C17))</f>
        <v> </v>
      </c>
      <c r="E18" s="1" t="s">
        <v>4</v>
      </c>
      <c r="F18" s="3" t="str">
        <f>IF($K$7&lt;&gt;"s"," ",AVERAGE(F13:F17))</f>
        <v> </v>
      </c>
      <c r="H18" s="1" t="s">
        <v>4</v>
      </c>
      <c r="I18" s="3" t="str">
        <f>IF($K$7&lt;&gt;"s"," ",AVERAGE(I13:I17))</f>
        <v> </v>
      </c>
      <c r="K18" s="1" t="s">
        <v>4</v>
      </c>
      <c r="L18" s="3" t="str">
        <f>IF($K$7&lt;&gt;"s"," ",AVERAGE(L13:L17))</f>
        <v> </v>
      </c>
      <c r="N18" s="1" t="s">
        <v>4</v>
      </c>
      <c r="O18" s="3" t="str">
        <f>IF($K$7&lt;&gt;"s"," ",AVERAGE(O13:O17))</f>
        <v> </v>
      </c>
    </row>
    <row r="19" spans="2:15" ht="12.75">
      <c r="B19" s="1" t="s">
        <v>5</v>
      </c>
      <c r="C19" s="3" t="str">
        <f>IF($K$7&lt;&gt;"s"," ",C18/$C$8)</f>
        <v> </v>
      </c>
      <c r="E19" s="1" t="s">
        <v>5</v>
      </c>
      <c r="F19" s="3" t="str">
        <f>IF($K$7&lt;&gt;"s"," ",F18/$C$8)</f>
        <v> </v>
      </c>
      <c r="H19" s="1" t="s">
        <v>5</v>
      </c>
      <c r="I19" s="3" t="str">
        <f>IF($K$7&lt;&gt;"s"," ",I18/$C$8)</f>
        <v> </v>
      </c>
      <c r="K19" s="1" t="s">
        <v>5</v>
      </c>
      <c r="L19" s="3" t="str">
        <f>IF($K$7&lt;&gt;"s"," ",L18/$C$8)</f>
        <v> </v>
      </c>
      <c r="N19" s="1" t="s">
        <v>5</v>
      </c>
      <c r="O19" s="3" t="str">
        <f>IF($K$7&lt;&gt;"s"," ",O18/$C$8)</f>
        <v> </v>
      </c>
    </row>
    <row r="20" spans="2:15" ht="12.75">
      <c r="B20" s="1" t="s">
        <v>6</v>
      </c>
      <c r="C20" s="3">
        <f>IF($K$7&lt;&gt;"s","",((((C13-C18)^2+(C14-C18)^2+(C15-C18)^2+(C16-C18)^2+(C17-C18)^2)/20)^0.5)/$C$8)</f>
      </c>
      <c r="E20" s="1" t="s">
        <v>6</v>
      </c>
      <c r="F20" s="3">
        <f>IF($K$7&lt;&gt;"s","",((((F13-F18)^2+(F14-F18)^2+(F15-F18)^2+(F16-F18)^2+(F17-F18)^2)/20)^0.5)/$C$8)</f>
      </c>
      <c r="H20" s="1" t="s">
        <v>6</v>
      </c>
      <c r="I20" s="3">
        <f>IF($K$7&lt;&gt;"s","",((((I13-I18)^2+(I14-I18)^2+(I15-I18)^2+(I16-I18)^2+(I17-I18)^2)/20)^0.5)/$C$8)</f>
      </c>
      <c r="K20" s="1" t="s">
        <v>6</v>
      </c>
      <c r="L20" s="3">
        <f>IF($K$7&lt;&gt;"s","",((((L13-L18)^2+(L14-L18)^2+(L15-L18)^2+(L16-L18)^2+(L17-L18)^2)/20)^0.5)/$C$8)</f>
      </c>
      <c r="N20" s="1" t="s">
        <v>6</v>
      </c>
      <c r="O20" s="3">
        <f>IF($K$7&lt;&gt;"s","",((((O13-O18)^2+(O14-O18)^2+(O15-O18)^2+(O16-O18)^2+(O17-O18)^2)/20)^0.5)/$C$8)</f>
      </c>
    </row>
    <row r="22" spans="2:15" ht="12.75">
      <c r="B22" s="2" t="s">
        <v>3</v>
      </c>
      <c r="C22" s="2" t="s">
        <v>2</v>
      </c>
      <c r="E22" s="2" t="s">
        <v>3</v>
      </c>
      <c r="F22" s="2" t="s">
        <v>2</v>
      </c>
      <c r="H22" s="2" t="s">
        <v>3</v>
      </c>
      <c r="I22" s="2" t="s">
        <v>2</v>
      </c>
      <c r="K22" s="2" t="s">
        <v>3</v>
      </c>
      <c r="L22" s="2" t="s">
        <v>2</v>
      </c>
      <c r="N22" s="2" t="s">
        <v>3</v>
      </c>
      <c r="O22" s="2" t="s">
        <v>2</v>
      </c>
    </row>
    <row r="23" spans="2:15" ht="12.75">
      <c r="B23" s="20"/>
      <c r="C23" s="9"/>
      <c r="E23" s="20"/>
      <c r="F23" s="9"/>
      <c r="H23" s="20"/>
      <c r="I23" s="9"/>
      <c r="K23" s="20"/>
      <c r="L23" s="9"/>
      <c r="N23" s="20"/>
      <c r="O23" s="9"/>
    </row>
    <row r="24" spans="2:15" ht="12.75">
      <c r="B24" s="28"/>
      <c r="C24" s="9"/>
      <c r="E24" s="26"/>
      <c r="F24" s="9"/>
      <c r="H24" s="26"/>
      <c r="I24" s="9"/>
      <c r="K24" s="26"/>
      <c r="L24" s="9"/>
      <c r="N24" s="26"/>
      <c r="O24" s="9"/>
    </row>
    <row r="25" spans="2:15" ht="12.75">
      <c r="B25" s="28"/>
      <c r="C25" s="9"/>
      <c r="E25" s="26"/>
      <c r="F25" s="9"/>
      <c r="H25" s="26"/>
      <c r="I25" s="9"/>
      <c r="K25" s="26"/>
      <c r="L25" s="9"/>
      <c r="N25" s="26"/>
      <c r="O25" s="9"/>
    </row>
    <row r="26" spans="2:15" ht="12.75">
      <c r="B26" s="28"/>
      <c r="C26" s="9"/>
      <c r="E26" s="26"/>
      <c r="F26" s="9"/>
      <c r="H26" s="26"/>
      <c r="I26" s="9"/>
      <c r="K26" s="26"/>
      <c r="L26" s="9"/>
      <c r="N26" s="26"/>
      <c r="O26" s="9"/>
    </row>
    <row r="27" spans="2:15" ht="12.75">
      <c r="B27" s="29"/>
      <c r="C27" s="9"/>
      <c r="E27" s="27"/>
      <c r="F27" s="9"/>
      <c r="H27" s="27"/>
      <c r="I27" s="9"/>
      <c r="K27" s="27"/>
      <c r="L27" s="9"/>
      <c r="N27" s="27"/>
      <c r="O27" s="9"/>
    </row>
    <row r="28" spans="2:15" ht="12.75">
      <c r="B28" s="1" t="s">
        <v>4</v>
      </c>
      <c r="C28" s="3" t="str">
        <f>IF($K$7&lt;&gt;"s"," ",AVERAGE(C23:C27))</f>
        <v> </v>
      </c>
      <c r="E28" s="1" t="s">
        <v>4</v>
      </c>
      <c r="F28" s="3" t="str">
        <f>IF($K$7&lt;&gt;"s"," ",AVERAGE(F23:F27))</f>
        <v> </v>
      </c>
      <c r="H28" s="1" t="s">
        <v>4</v>
      </c>
      <c r="I28" s="3" t="str">
        <f>IF($K$7&lt;&gt;"s"," ",AVERAGE(I23:I27))</f>
        <v> </v>
      </c>
      <c r="K28" s="1" t="s">
        <v>4</v>
      </c>
      <c r="L28" s="3" t="str">
        <f>IF($K$7&lt;&gt;"s"," ",AVERAGE(L23:L27))</f>
        <v> </v>
      </c>
      <c r="N28" s="1" t="s">
        <v>4</v>
      </c>
      <c r="O28" s="3" t="str">
        <f>IF($K$7&lt;&gt;"s"," ",AVERAGE(O23:O27))</f>
        <v> </v>
      </c>
    </row>
    <row r="29" spans="2:15" ht="12.75">
      <c r="B29" s="1" t="s">
        <v>5</v>
      </c>
      <c r="C29" s="3" t="str">
        <f>IF($K$7&lt;&gt;"s"," ",C28/$C$8)</f>
        <v> </v>
      </c>
      <c r="E29" s="1" t="s">
        <v>5</v>
      </c>
      <c r="F29" s="3" t="str">
        <f>IF($K$7&lt;&gt;"s"," ",F28/$C$8)</f>
        <v> </v>
      </c>
      <c r="H29" s="1" t="s">
        <v>5</v>
      </c>
      <c r="I29" s="3" t="str">
        <f>IF($K$7&lt;&gt;"s"," ",I28/$C$8)</f>
        <v> </v>
      </c>
      <c r="K29" s="1" t="s">
        <v>5</v>
      </c>
      <c r="L29" s="3" t="str">
        <f>IF($K$7&lt;&gt;"s"," ",L28/$C$8)</f>
        <v> </v>
      </c>
      <c r="N29" s="1" t="s">
        <v>5</v>
      </c>
      <c r="O29" s="3" t="str">
        <f>IF($K$7&lt;&gt;"s"," ",O28/$C$8)</f>
        <v> </v>
      </c>
    </row>
    <row r="30" spans="2:15" ht="12.75">
      <c r="B30" s="1" t="s">
        <v>6</v>
      </c>
      <c r="C30" s="3">
        <f>IF($K$7&lt;&gt;"s","",((((C23-C28)^2+(C24-C28)^2+(C25-C28)^2+(C26-C28)^2+(C27-C28)^2)/20)^0.5)/$C$8)</f>
      </c>
      <c r="E30" s="1" t="s">
        <v>6</v>
      </c>
      <c r="F30" s="3">
        <f>IF($K$7&lt;&gt;"s","",((((F23-F28)^2+(F24-F28)^2+(F25-F28)^2+(F26-F28)^2+(F27-F28)^2)/20)^0.5)/$C$8)</f>
      </c>
      <c r="H30" s="1" t="s">
        <v>6</v>
      </c>
      <c r="I30" s="3">
        <f>IF($K$7&lt;&gt;"s","",((((I23-I28)^2+(I24-I28)^2+(I25-I28)^2+(I26-I28)^2+(I27-I28)^2)/20)^0.5)/$C$8)</f>
      </c>
      <c r="K30" s="1" t="s">
        <v>6</v>
      </c>
      <c r="L30" s="3">
        <f>IF($K$7&lt;&gt;"s","",((((L23-L28)^2+(L24-L28)^2+(L25-L28)^2+(L26-L28)^2+(L27-L28)^2)/20)^0.5)/$C$8)</f>
      </c>
      <c r="N30" s="1" t="s">
        <v>6</v>
      </c>
      <c r="O30" s="3">
        <f>IF($K$7&lt;&gt;"s","",((((O23-O28)^2+(O24-O28)^2+(O25-O28)^2+(O26-O28)^2+(O27-O28)^2)/20)^0.5)/$C$8)</f>
      </c>
    </row>
  </sheetData>
  <sheetProtection password="DDF7" sheet="1" objects="1" scenarios="1" selectLockedCells="1"/>
  <mergeCells count="11">
    <mergeCell ref="E13:E17"/>
    <mergeCell ref="H13:H17"/>
    <mergeCell ref="B6:C6"/>
    <mergeCell ref="N13:N17"/>
    <mergeCell ref="N23:N27"/>
    <mergeCell ref="K13:K17"/>
    <mergeCell ref="B23:B27"/>
    <mergeCell ref="E23:E27"/>
    <mergeCell ref="H23:H27"/>
    <mergeCell ref="K23:K27"/>
    <mergeCell ref="B13:B17"/>
  </mergeCell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7:M8"/>
  <sheetViews>
    <sheetView showGridLines="0" showRowColHeaders="0" zoomScalePageLayoutView="0" workbookViewId="0" topLeftCell="A1">
      <selection activeCell="T28" sqref="T28"/>
    </sheetView>
  </sheetViews>
  <sheetFormatPr defaultColWidth="11.421875" defaultRowHeight="12.75"/>
  <cols>
    <col min="1" max="1" width="6.140625" style="0" customWidth="1"/>
    <col min="3" max="13" width="7.7109375" style="0" customWidth="1"/>
  </cols>
  <sheetData>
    <row r="1" ht="46.5" customHeight="1"/>
    <row r="7" spans="2:13" ht="21" customHeight="1">
      <c r="B7" s="11" t="s">
        <v>10</v>
      </c>
      <c r="C7" s="12">
        <v>0</v>
      </c>
      <c r="D7" s="12">
        <f>'Datos long'!B13</f>
        <v>0</v>
      </c>
      <c r="E7" s="12">
        <f>'Datos long'!E13</f>
        <v>0</v>
      </c>
      <c r="F7" s="12">
        <f>'Datos long'!H13</f>
        <v>0</v>
      </c>
      <c r="G7" s="12">
        <f>'Datos long'!K13</f>
        <v>0</v>
      </c>
      <c r="H7" s="12">
        <f>'Datos long'!N13</f>
        <v>0</v>
      </c>
      <c r="I7" s="12">
        <f>'Datos long'!B23</f>
        <v>0</v>
      </c>
      <c r="J7" s="12">
        <f>'Datos long'!E23</f>
        <v>0</v>
      </c>
      <c r="K7" s="12">
        <f>'Datos long'!H23</f>
        <v>0</v>
      </c>
      <c r="L7" s="12">
        <f>'Datos long'!K23</f>
        <v>0</v>
      </c>
      <c r="M7" s="12">
        <f>'Datos long'!N23</f>
        <v>0</v>
      </c>
    </row>
    <row r="8" spans="2:13" ht="21.75" customHeight="1">
      <c r="B8" s="11" t="s">
        <v>11</v>
      </c>
      <c r="C8" s="12">
        <v>0</v>
      </c>
      <c r="D8" s="12" t="str">
        <f>'Datos long'!C19</f>
        <v> </v>
      </c>
      <c r="E8" s="12" t="str">
        <f>'Datos long'!F19</f>
        <v> </v>
      </c>
      <c r="F8" s="12" t="str">
        <f>'Datos long'!I19</f>
        <v> </v>
      </c>
      <c r="G8" s="12" t="str">
        <f>'Datos long'!L19</f>
        <v> </v>
      </c>
      <c r="H8" s="12" t="str">
        <f>'Datos long'!O19</f>
        <v> </v>
      </c>
      <c r="I8" s="12" t="str">
        <f>'Datos long'!C29</f>
        <v> </v>
      </c>
      <c r="J8" s="12" t="str">
        <f>'Datos long'!F29</f>
        <v> </v>
      </c>
      <c r="K8" s="12" t="str">
        <f>'Datos long'!I29</f>
        <v> </v>
      </c>
      <c r="L8" s="12" t="str">
        <f>'Datos long'!L29</f>
        <v> </v>
      </c>
      <c r="M8" s="12" t="str">
        <f>'Datos long'!O29</f>
        <v> </v>
      </c>
    </row>
  </sheetData>
  <sheetProtection password="DDF7" sheet="1" objects="1" scenarios="1" selectLockedCells="1"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D37" sqref="D37"/>
    </sheetView>
  </sheetViews>
  <sheetFormatPr defaultColWidth="11.421875" defaultRowHeight="12.75"/>
  <sheetData/>
  <sheetProtection selectLockedCells="1"/>
  <printOptions/>
  <pageMargins left="0.75" right="0.75" top="1" bottom="1" header="0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Usuario</cp:lastModifiedBy>
  <cp:lastPrinted>2004-09-21T09:51:57Z</cp:lastPrinted>
  <dcterms:created xsi:type="dcterms:W3CDTF">2004-09-15T10:42:44Z</dcterms:created>
  <dcterms:modified xsi:type="dcterms:W3CDTF">2020-10-02T08:33:27Z</dcterms:modified>
  <cp:category/>
  <cp:version/>
  <cp:contentType/>
  <cp:contentStatus/>
</cp:coreProperties>
</file>